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D8" i="2"/>
  <c r="F23" i="3" l="1"/>
  <c r="D23"/>
  <c r="F22"/>
  <c r="D22"/>
  <c r="F21"/>
  <c r="D21"/>
  <c r="E20"/>
  <c r="E24" s="1"/>
  <c r="F19"/>
  <c r="F18"/>
  <c r="F17"/>
  <c r="F16"/>
  <c r="F15"/>
  <c r="F14"/>
  <c r="F13"/>
  <c r="F12"/>
  <c r="F11"/>
  <c r="F20" s="1"/>
  <c r="F24" s="1"/>
  <c r="F10"/>
</calcChain>
</file>

<file path=xl/sharedStrings.xml><?xml version="1.0" encoding="utf-8"?>
<sst xmlns="http://schemas.openxmlformats.org/spreadsheetml/2006/main" count="180" uniqueCount="133">
  <si>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</si>
  <si>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</si>
  <si>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</si>
  <si>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</si>
  <si>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</si>
  <si>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</si>
  <si>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</si>
  <si>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</si>
  <si>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</si>
  <si>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</si>
  <si>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</si>
  <si>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</si>
  <si>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</si>
  <si>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</si>
  <si>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</si>
  <si>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</si>
  <si>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</si>
  <si>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</si>
  <si>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</si>
  <si>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</si>
  <si>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</si>
  <si>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</si>
  <si>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</si>
  <si>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</si>
  <si>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</si>
  <si>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</si>
  <si>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</si>
  <si>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</si>
  <si>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</si>
  <si>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</si>
  <si>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</si>
  <si>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</si>
  <si>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</si>
  <si>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</si>
  <si>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</si>
  <si>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</si>
  <si>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</si>
  <si>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</si>
  <si>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</si>
  <si>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</si>
  <si>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</si>
  <si>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</si>
  <si>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</si>
  <si>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</si>
  <si>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</si>
  <si>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</si>
  <si>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</si>
  <si>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</si>
  <si>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</si>
  <si>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</si>
  <si>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</si>
  <si>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</si>
  <si>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усл</t>
  </si>
  <si>
    <t>шт</t>
  </si>
  <si>
    <t>м2/мес</t>
  </si>
  <si>
    <t>п.м</t>
  </si>
  <si>
    <t>Уборка контейнерной площадки</t>
  </si>
  <si>
    <t>Очистка мягкой кровли от снега</t>
  </si>
  <si>
    <t>7</t>
  </si>
  <si>
    <t xml:space="preserve">Содержание придомовой территории </t>
  </si>
  <si>
    <t>8</t>
  </si>
  <si>
    <t xml:space="preserve">ВСЕГО с СОИ </t>
  </si>
  <si>
    <t>акт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</si>
  <si>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</si>
  <si>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</si>
  <si>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</si>
  <si>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</si>
  <si>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</si>
  <si>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</si>
  <si>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</si>
  <si>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</si>
  <si>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</si>
  <si>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>маш\час</t>
  </si>
  <si>
    <t>Обработка территории реагентом</t>
  </si>
  <si>
    <t xml:space="preserve">Ген. директор ООО "Мастер-Сервис" </t>
  </si>
  <si>
    <t>_________________ Косьяненко  Е.Ю.</t>
  </si>
  <si>
    <t>МКД  адрес: Пузакова , дом 28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</si>
  <si>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</si>
  <si>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</si>
  <si>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</si>
  <si>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</si>
  <si>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</si>
  <si>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</si>
  <si>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</si>
  <si>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</si>
  <si>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</si>
  <si>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</si>
  <si>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</si>
  <si>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</si>
  <si>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</si>
  <si>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</si>
  <si>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оборудования  и систем  инженерно-технического обеспечения, входящих в состав общего  имущества в МКД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</si>
  <si>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</si>
  <si>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</si>
  <si>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</si>
  <si>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</si>
  <si>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</si>
  <si>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</si>
  <si>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</si>
  <si>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</si>
  <si>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</si>
  <si>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</si>
  <si>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</si>
  <si>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</si>
  <si>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</si>
  <si>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</si>
  <si>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</si>
  <si>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</si>
  <si>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</si>
  <si>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</si>
  <si>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</si>
  <si>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</si>
  <si>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</si>
  <si>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Долг СП перед УК в сумме руб на 01.01.2022г</t>
  </si>
  <si>
    <t>Уборка территории с асфальтовым покрытием</t>
  </si>
  <si>
    <t>Малый ремонт двери под.2</t>
  </si>
  <si>
    <t xml:space="preserve">Ремонт  ящика под пескосмесь  </t>
  </si>
  <si>
    <t>Задолженность на 01.01.2022 г.(руб)</t>
  </si>
  <si>
    <t>Ремонт штукатурки потолков покамню и бетону цементно-известковым раствором , площадью до10 м2, толщиной слоя до 20мм кв.67</t>
  </si>
  <si>
    <t>Окрашивание стен водоэмульсионными составами поверхности потолков, раннее окрашенных клеевой краской, с  расчисткой краски до 35% кв.67</t>
  </si>
  <si>
    <t>Привоз песка для песочницы</t>
  </si>
  <si>
    <t>Ремонт мягкой кровли кв.33,67</t>
  </si>
  <si>
    <t xml:space="preserve"> г.Тула , ул.Пузакова  , д.28 за  2022 год</t>
  </si>
  <si>
    <t xml:space="preserve"> Очистка мягкой кровли от снега и наледи </t>
  </si>
  <si>
    <t>Услуги спецтехники (автовышка)</t>
  </si>
  <si>
    <t>час</t>
  </si>
  <si>
    <t xml:space="preserve"> Очистка козырьков от снега</t>
  </si>
  <si>
    <t>Услуга спецтехники(январь, февраль)</t>
  </si>
  <si>
    <t>Услуги спецтехники (Трактор)(декабрь)</t>
  </si>
  <si>
    <t>Задолженнность на 01.01.2023г</t>
  </si>
  <si>
    <t>Долг СП перед УК в сумме руб на 01.01.2023г</t>
  </si>
  <si>
    <t>Оплачены работы  (услуги) 2022г</t>
  </si>
  <si>
    <t>План    работ (услуг ) согласно  договора управления  на  2023 год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</si>
</sst>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3" fontId="10" fillId="3" borderId="5" xfId="0" applyNumberFormat="1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5" xfId="0" applyFont="1" applyFill="1" applyBorder="1" applyAlignment="1"/>
    <xf numFmtId="4" fontId="22" fillId="3" borderId="16" xfId="0" applyNumberFormat="1" applyFont="1" applyFill="1" applyBorder="1" applyAlignment="1">
      <alignment horizontal="right"/>
    </xf>
    <xf numFmtId="4" fontId="25" fillId="3" borderId="17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vertical="center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18" fillId="3" borderId="5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/>
    </xf>
    <xf numFmtId="2" fontId="27" fillId="0" borderId="5" xfId="0" applyNumberFormat="1" applyFont="1" applyBorder="1" applyAlignment="1">
      <alignment horizontal="center" vertical="center"/>
    </xf>
    <xf numFmtId="164" fontId="12" fillId="3" borderId="15" xfId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2" fontId="28" fillId="0" borderId="5" xfId="0" applyNumberFormat="1" applyFont="1" applyFill="1" applyBorder="1" applyAlignment="1">
      <alignment horizontal="center" vertical="center"/>
    </xf>
    <xf numFmtId="2" fontId="28" fillId="0" borderId="6" xfId="0" applyNumberFormat="1" applyFont="1" applyFill="1" applyBorder="1" applyAlignment="1">
      <alignment horizontal="center" vertical="center"/>
    </xf>
    <xf numFmtId="0" fontId="29" fillId="0" borderId="15" xfId="0" applyFont="1" applyBorder="1" applyAlignment="1">
      <alignment horizontal="right" wrapText="1"/>
    </xf>
    <xf numFmtId="0" fontId="30" fillId="0" borderId="16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3" borderId="5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topLeftCell="A40" workbookViewId="0">
      <selection sqref="A1:G71"/>
    </sheetView>
  </sheetViews>
  <sheetFormatPr defaultRowHeight="15"/>
  <cols>
    <col min="1" max="1" width="3.85546875" customWidth="1"/>
    <col min="2" max="2" width="41.7109375" customWidth="1"/>
    <col min="3" max="3" width="8.5703125" customWidth="1"/>
    <col min="4" max="4" width="9.85546875" customWidth="1"/>
    <col min="5" max="5" width="9.5703125" customWidth="1"/>
    <col min="6" max="6" width="8.42578125" customWidth="1"/>
    <col min="7" max="7" width="16.140625" customWidth="1"/>
  </cols>
  <sheetData>
    <row r="1" spans="1:7">
      <c r="E1" s="128" t="s">
        <v>16</v>
      </c>
      <c r="F1" s="128"/>
    </row>
    <row r="2" spans="1:7">
      <c r="E2" s="128" t="s">
        <v>70</v>
      </c>
      <c r="F2" s="128"/>
      <c r="G2" s="129"/>
    </row>
    <row r="3" spans="1:7">
      <c r="E3" s="128" t="s">
        <v>17</v>
      </c>
      <c r="F3" s="128"/>
      <c r="G3" s="129"/>
    </row>
    <row r="5" spans="1:7">
      <c r="A5" s="128" t="s">
        <v>18</v>
      </c>
      <c r="B5" s="128"/>
      <c r="C5" s="128"/>
      <c r="D5" s="128"/>
      <c r="E5" s="128"/>
      <c r="F5" s="128"/>
    </row>
    <row r="6" spans="1:7">
      <c r="A6" s="128" t="s">
        <v>122</v>
      </c>
      <c r="B6" s="128"/>
      <c r="C6" s="128"/>
      <c r="D6" s="128"/>
      <c r="E6" s="128"/>
      <c r="F6" s="128"/>
    </row>
    <row r="7" spans="1:7" ht="21.75" customHeight="1">
      <c r="A7" s="40"/>
      <c r="B7" s="40"/>
      <c r="C7" s="40"/>
      <c r="D7" s="40"/>
      <c r="E7" s="40"/>
      <c r="F7" s="40"/>
    </row>
    <row r="8" spans="1:7" ht="14.2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7">
        <v>14.57</v>
      </c>
    </row>
    <row r="9" spans="1:7" ht="20.25" customHeight="1">
      <c r="A9" s="1"/>
      <c r="B9" s="41" t="s">
        <v>117</v>
      </c>
      <c r="C9" s="5"/>
      <c r="D9" s="15"/>
      <c r="E9" s="6"/>
      <c r="F9" s="6"/>
      <c r="G9" s="53">
        <v>156524</v>
      </c>
    </row>
    <row r="10" spans="1:7">
      <c r="A10" s="1"/>
      <c r="B10" s="41" t="s">
        <v>20</v>
      </c>
      <c r="C10" s="5"/>
      <c r="D10" s="15"/>
      <c r="E10" s="6"/>
      <c r="F10" s="6"/>
      <c r="G10" s="53">
        <v>651034.53</v>
      </c>
    </row>
    <row r="11" spans="1:7">
      <c r="A11" s="1"/>
      <c r="B11" s="41" t="s">
        <v>21</v>
      </c>
      <c r="C11" s="5"/>
      <c r="D11" s="15"/>
      <c r="E11" s="6"/>
      <c r="F11" s="6"/>
      <c r="G11" s="53">
        <v>546196.04</v>
      </c>
    </row>
    <row r="12" spans="1:7">
      <c r="A12" s="1"/>
      <c r="B12" s="41" t="s">
        <v>129</v>
      </c>
      <c r="C12" s="5"/>
      <c r="D12" s="15"/>
      <c r="E12" s="6"/>
      <c r="F12" s="6"/>
      <c r="G12" s="53">
        <v>152891.95000000001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39"/>
      <c r="G13" s="42">
        <v>309.7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3">
        <v>12</v>
      </c>
    </row>
    <row r="15" spans="1:7" ht="15" customHeight="1">
      <c r="A15" s="131" t="s">
        <v>1</v>
      </c>
      <c r="B15" s="133" t="s">
        <v>2</v>
      </c>
      <c r="C15" s="135" t="s">
        <v>22</v>
      </c>
      <c r="D15" s="130" t="s">
        <v>24</v>
      </c>
      <c r="E15" s="126" t="s">
        <v>23</v>
      </c>
      <c r="F15" s="130" t="s">
        <v>25</v>
      </c>
      <c r="G15" s="44" t="s">
        <v>26</v>
      </c>
    </row>
    <row r="16" spans="1:7">
      <c r="A16" s="132"/>
      <c r="B16" s="134"/>
      <c r="C16" s="126"/>
      <c r="D16" s="130"/>
      <c r="E16" s="127"/>
      <c r="F16" s="130"/>
      <c r="G16" s="44" t="s">
        <v>27</v>
      </c>
    </row>
    <row r="17" spans="1:7" ht="25.5">
      <c r="A17" s="33">
        <v>1</v>
      </c>
      <c r="B17" s="45" t="s">
        <v>3</v>
      </c>
      <c r="C17" s="26"/>
      <c r="D17" s="27"/>
      <c r="E17" s="28"/>
      <c r="F17" s="52"/>
      <c r="G17" s="73"/>
    </row>
    <row r="18" spans="1:7" ht="17.25" customHeight="1">
      <c r="A18" s="34"/>
      <c r="B18" s="50" t="s">
        <v>29</v>
      </c>
      <c r="C18" s="26" t="s">
        <v>28</v>
      </c>
      <c r="D18" s="27">
        <v>3323.8</v>
      </c>
      <c r="E18" s="56">
        <v>2.9</v>
      </c>
      <c r="F18" s="54">
        <v>12</v>
      </c>
      <c r="G18" s="73">
        <v>115668.24</v>
      </c>
    </row>
    <row r="19" spans="1:7" ht="25.5" customHeight="1">
      <c r="A19" s="35" t="s">
        <v>4</v>
      </c>
      <c r="B19" s="46" t="s">
        <v>30</v>
      </c>
      <c r="C19" s="30"/>
      <c r="D19" s="27"/>
      <c r="E19" s="56"/>
      <c r="F19" s="54"/>
      <c r="G19" s="73">
        <v>35455.8416</v>
      </c>
    </row>
    <row r="20" spans="1:7" ht="18" customHeight="1">
      <c r="A20" s="35"/>
      <c r="B20" s="51" t="s">
        <v>31</v>
      </c>
      <c r="C20" s="26" t="s">
        <v>50</v>
      </c>
      <c r="D20" s="54">
        <v>162</v>
      </c>
      <c r="E20" s="56">
        <v>7</v>
      </c>
      <c r="F20" s="55">
        <v>12</v>
      </c>
      <c r="G20" s="58">
        <v>13608</v>
      </c>
    </row>
    <row r="21" spans="1:7" ht="18.75" customHeight="1">
      <c r="A21" s="35"/>
      <c r="B21" s="51" t="s">
        <v>32</v>
      </c>
      <c r="C21" s="26" t="s">
        <v>51</v>
      </c>
      <c r="D21" s="71">
        <v>546196.04</v>
      </c>
      <c r="E21" s="56">
        <v>0.04</v>
      </c>
      <c r="F21" s="55">
        <v>1</v>
      </c>
      <c r="G21" s="58">
        <v>21847.841600000003</v>
      </c>
    </row>
    <row r="22" spans="1:7" ht="18.75" customHeight="1">
      <c r="A22" s="35" t="s">
        <v>5</v>
      </c>
      <c r="B22" s="47" t="s">
        <v>33</v>
      </c>
      <c r="C22" s="74" t="s">
        <v>52</v>
      </c>
      <c r="D22" s="27"/>
      <c r="E22" s="56"/>
      <c r="F22" s="55"/>
      <c r="G22" s="73">
        <v>110688.57399999999</v>
      </c>
    </row>
    <row r="23" spans="1:7" ht="20.25" customHeight="1">
      <c r="A23" s="35"/>
      <c r="B23" s="51" t="s">
        <v>57</v>
      </c>
      <c r="C23" s="26" t="s">
        <v>28</v>
      </c>
      <c r="D23" s="27">
        <v>950</v>
      </c>
      <c r="E23" s="56">
        <v>35</v>
      </c>
      <c r="F23" s="55">
        <v>1</v>
      </c>
      <c r="G23" s="58">
        <v>33250</v>
      </c>
    </row>
    <row r="24" spans="1:7" ht="20.25" customHeight="1">
      <c r="A24" s="35"/>
      <c r="B24" s="51" t="s">
        <v>115</v>
      </c>
      <c r="C24" s="26" t="s">
        <v>53</v>
      </c>
      <c r="D24" s="54">
        <v>1</v>
      </c>
      <c r="E24" s="56">
        <v>941.68</v>
      </c>
      <c r="F24" s="55">
        <v>1</v>
      </c>
      <c r="G24" s="58">
        <v>941.68</v>
      </c>
    </row>
    <row r="25" spans="1:7" ht="25.5" customHeight="1">
      <c r="A25" s="35"/>
      <c r="B25" s="51" t="s">
        <v>116</v>
      </c>
      <c r="C25" s="26" t="s">
        <v>53</v>
      </c>
      <c r="D25" s="27">
        <v>1</v>
      </c>
      <c r="E25" s="56">
        <v>650</v>
      </c>
      <c r="F25" s="55">
        <v>1</v>
      </c>
      <c r="G25" s="58">
        <v>650</v>
      </c>
    </row>
    <row r="26" spans="1:7" ht="25.5" customHeight="1">
      <c r="A26" s="35"/>
      <c r="B26" s="119" t="s">
        <v>121</v>
      </c>
      <c r="C26" s="26" t="s">
        <v>28</v>
      </c>
      <c r="D26" s="27">
        <v>106</v>
      </c>
      <c r="E26" s="56">
        <v>593.63</v>
      </c>
      <c r="F26" s="55">
        <v>1</v>
      </c>
      <c r="G26" s="58">
        <v>62924.78</v>
      </c>
    </row>
    <row r="27" spans="1:7" ht="44.25" customHeight="1">
      <c r="A27" s="35"/>
      <c r="B27" s="124" t="s">
        <v>118</v>
      </c>
      <c r="C27" s="117" t="s">
        <v>28</v>
      </c>
      <c r="D27" s="117">
        <v>4</v>
      </c>
      <c r="E27" s="118">
        <v>943.12</v>
      </c>
      <c r="F27" s="55" t="s">
        <v>63</v>
      </c>
      <c r="G27" s="58">
        <v>3772.48</v>
      </c>
    </row>
    <row r="28" spans="1:7" ht="48" customHeight="1">
      <c r="A28" s="35"/>
      <c r="B28" s="124" t="s">
        <v>119</v>
      </c>
      <c r="C28" s="117" t="s">
        <v>28</v>
      </c>
      <c r="D28" s="117">
        <v>6.3</v>
      </c>
      <c r="E28" s="118">
        <v>295.18</v>
      </c>
      <c r="F28" s="55" t="s">
        <v>62</v>
      </c>
      <c r="G28" s="58">
        <v>1859.634</v>
      </c>
    </row>
    <row r="29" spans="1:7" ht="20.25" customHeight="1">
      <c r="A29" s="35"/>
      <c r="B29" s="125" t="s">
        <v>123</v>
      </c>
      <c r="C29" s="120" t="s">
        <v>28</v>
      </c>
      <c r="D29" s="121">
        <v>60</v>
      </c>
      <c r="E29" s="122">
        <v>40</v>
      </c>
      <c r="F29" s="55" t="s">
        <v>62</v>
      </c>
      <c r="G29" s="58">
        <v>2400</v>
      </c>
    </row>
    <row r="30" spans="1:7" ht="20.25" customHeight="1">
      <c r="A30" s="35"/>
      <c r="B30" s="125" t="s">
        <v>124</v>
      </c>
      <c r="C30" s="120" t="s">
        <v>125</v>
      </c>
      <c r="D30" s="121">
        <v>1.5</v>
      </c>
      <c r="E30" s="122">
        <v>2500</v>
      </c>
      <c r="F30" s="55"/>
      <c r="G30" s="58">
        <v>3750</v>
      </c>
    </row>
    <row r="31" spans="1:7" ht="20.25" customHeight="1">
      <c r="A31" s="35"/>
      <c r="B31" s="125" t="s">
        <v>126</v>
      </c>
      <c r="C31" s="120" t="s">
        <v>28</v>
      </c>
      <c r="D31" s="121">
        <v>30</v>
      </c>
      <c r="E31" s="123">
        <v>38</v>
      </c>
      <c r="F31" s="55">
        <v>1</v>
      </c>
      <c r="G31" s="58">
        <v>1140</v>
      </c>
    </row>
    <row r="32" spans="1:7" ht="25.5" customHeight="1">
      <c r="A32" s="35" t="s">
        <v>6</v>
      </c>
      <c r="B32" s="46" t="s">
        <v>38</v>
      </c>
      <c r="C32" s="26"/>
      <c r="D32" s="27"/>
      <c r="E32" s="56"/>
      <c r="F32" s="55"/>
      <c r="G32" s="73">
        <v>95007.69</v>
      </c>
    </row>
    <row r="33" spans="1:7" ht="15.75" customHeight="1">
      <c r="A33" s="36"/>
      <c r="B33" s="49" t="s">
        <v>34</v>
      </c>
      <c r="C33" s="74" t="s">
        <v>52</v>
      </c>
      <c r="D33" s="54">
        <v>1</v>
      </c>
      <c r="E33" s="55" t="s">
        <v>63</v>
      </c>
      <c r="F33" s="54">
        <v>12</v>
      </c>
      <c r="G33" s="58">
        <v>22844.720000000001</v>
      </c>
    </row>
    <row r="34" spans="1:7" ht="15.75" customHeight="1">
      <c r="A34" s="36"/>
      <c r="B34" s="49" t="s">
        <v>35</v>
      </c>
      <c r="C34" s="74" t="s">
        <v>52</v>
      </c>
      <c r="D34" s="54">
        <v>1</v>
      </c>
      <c r="E34" s="55" t="s">
        <v>63</v>
      </c>
      <c r="F34" s="54">
        <v>12</v>
      </c>
      <c r="G34" s="58">
        <v>31013.629999999997</v>
      </c>
    </row>
    <row r="35" spans="1:7" ht="13.5" customHeight="1">
      <c r="A35" s="36"/>
      <c r="B35" s="49" t="s">
        <v>36</v>
      </c>
      <c r="C35" s="74" t="s">
        <v>52</v>
      </c>
      <c r="D35" s="54">
        <v>1</v>
      </c>
      <c r="E35" s="55" t="s">
        <v>63</v>
      </c>
      <c r="F35" s="54">
        <v>12</v>
      </c>
      <c r="G35" s="58">
        <v>13560.380000000001</v>
      </c>
    </row>
    <row r="36" spans="1:7" ht="13.5" customHeight="1">
      <c r="A36" s="36"/>
      <c r="B36" s="49" t="s">
        <v>37</v>
      </c>
      <c r="C36" s="74" t="s">
        <v>52</v>
      </c>
      <c r="D36" s="54">
        <v>1</v>
      </c>
      <c r="E36" s="55" t="s">
        <v>63</v>
      </c>
      <c r="F36" s="54">
        <v>12</v>
      </c>
      <c r="G36" s="58">
        <v>2895</v>
      </c>
    </row>
    <row r="37" spans="1:7" ht="15" customHeight="1">
      <c r="A37" s="36"/>
      <c r="B37" s="49" t="s">
        <v>14</v>
      </c>
      <c r="C37" s="74" t="s">
        <v>52</v>
      </c>
      <c r="D37" s="54">
        <v>1</v>
      </c>
      <c r="E37" s="55" t="s">
        <v>63</v>
      </c>
      <c r="F37" s="54">
        <v>12</v>
      </c>
      <c r="G37" s="58">
        <v>24693.96</v>
      </c>
    </row>
    <row r="38" spans="1:7" ht="15" customHeight="1">
      <c r="A38" s="35" t="s">
        <v>8</v>
      </c>
      <c r="B38" s="48" t="s">
        <v>13</v>
      </c>
      <c r="C38" s="74" t="s">
        <v>52</v>
      </c>
      <c r="D38" s="27">
        <v>3323.8</v>
      </c>
      <c r="E38" s="56">
        <v>0.78</v>
      </c>
      <c r="F38" s="54">
        <v>12</v>
      </c>
      <c r="G38" s="73">
        <v>31110.768000000004</v>
      </c>
    </row>
    <row r="39" spans="1:7" ht="18.75" customHeight="1">
      <c r="A39" s="35" t="s">
        <v>9</v>
      </c>
      <c r="B39" s="48" t="s">
        <v>10</v>
      </c>
      <c r="C39" s="26"/>
      <c r="D39" s="27"/>
      <c r="E39" s="56"/>
      <c r="F39" s="55"/>
      <c r="G39" s="73"/>
    </row>
    <row r="40" spans="1:7" ht="13.5" customHeight="1">
      <c r="A40" s="35"/>
      <c r="B40" s="49" t="s">
        <v>39</v>
      </c>
      <c r="C40" s="26" t="s">
        <v>52</v>
      </c>
      <c r="D40" s="54">
        <v>1</v>
      </c>
      <c r="E40" s="56">
        <v>36639.120000000003</v>
      </c>
      <c r="F40" s="55">
        <v>1</v>
      </c>
      <c r="G40" s="73">
        <v>36639.120000000003</v>
      </c>
    </row>
    <row r="41" spans="1:7" ht="16.5" hidden="1" customHeight="1">
      <c r="A41" s="35"/>
      <c r="B41" s="49" t="s">
        <v>40</v>
      </c>
      <c r="C41" s="74" t="s">
        <v>55</v>
      </c>
      <c r="D41" s="54"/>
      <c r="E41" s="56"/>
      <c r="F41" s="55"/>
      <c r="G41" s="73"/>
    </row>
    <row r="42" spans="1:7" ht="16.5" customHeight="1">
      <c r="A42" s="35" t="s">
        <v>58</v>
      </c>
      <c r="B42" s="48" t="s">
        <v>41</v>
      </c>
      <c r="C42" s="74"/>
      <c r="D42" s="54"/>
      <c r="E42" s="56"/>
      <c r="F42" s="55"/>
      <c r="G42" s="73"/>
    </row>
    <row r="43" spans="1:7" ht="22.5" customHeight="1">
      <c r="A43" s="35"/>
      <c r="B43" s="49" t="s">
        <v>42</v>
      </c>
      <c r="C43" s="74" t="s">
        <v>53</v>
      </c>
      <c r="D43" s="54">
        <v>68</v>
      </c>
      <c r="E43" s="56">
        <v>13.68</v>
      </c>
      <c r="F43" s="55">
        <v>2</v>
      </c>
      <c r="G43" s="73">
        <v>1860.48</v>
      </c>
    </row>
    <row r="44" spans="1:7" ht="15" customHeight="1">
      <c r="A44" s="35" t="s">
        <v>60</v>
      </c>
      <c r="B44" s="45" t="s">
        <v>43</v>
      </c>
      <c r="C44" s="74" t="s">
        <v>52</v>
      </c>
      <c r="D44" s="27">
        <v>3323.8</v>
      </c>
      <c r="E44" s="56">
        <v>0.13</v>
      </c>
      <c r="F44" s="55">
        <v>12</v>
      </c>
      <c r="G44" s="73">
        <v>5185.1280000000006</v>
      </c>
    </row>
    <row r="45" spans="1:7" ht="15" customHeight="1">
      <c r="A45" s="35" t="s">
        <v>11</v>
      </c>
      <c r="B45" s="48" t="s">
        <v>7</v>
      </c>
      <c r="C45" s="26" t="s">
        <v>28</v>
      </c>
      <c r="D45" s="27"/>
      <c r="E45" s="56"/>
      <c r="F45" s="55"/>
      <c r="G45" s="73"/>
    </row>
    <row r="46" spans="1:7" ht="16.5" hidden="1" customHeight="1">
      <c r="A46" s="35"/>
      <c r="B46" s="49" t="s">
        <v>44</v>
      </c>
      <c r="C46" s="26" t="s">
        <v>54</v>
      </c>
      <c r="D46" s="27">
        <v>309</v>
      </c>
      <c r="E46" s="56">
        <v>0</v>
      </c>
      <c r="F46" s="55">
        <v>1</v>
      </c>
      <c r="G46" s="58"/>
    </row>
    <row r="47" spans="1:7" ht="16.5" customHeight="1">
      <c r="A47" s="35"/>
      <c r="B47" s="49" t="s">
        <v>64</v>
      </c>
      <c r="C47" s="26" t="s">
        <v>54</v>
      </c>
      <c r="D47" s="27">
        <v>3323.8</v>
      </c>
      <c r="E47" s="56">
        <v>1.1200000000000001</v>
      </c>
      <c r="F47" s="55">
        <v>12</v>
      </c>
      <c r="G47" s="73">
        <v>44671.872000000003</v>
      </c>
    </row>
    <row r="48" spans="1:7" ht="15.75" customHeight="1">
      <c r="A48" s="68" t="s">
        <v>12</v>
      </c>
      <c r="B48" s="61" t="s">
        <v>59</v>
      </c>
      <c r="C48" s="26"/>
      <c r="D48" s="27"/>
      <c r="E48" s="56"/>
      <c r="F48" s="55"/>
      <c r="G48" s="73">
        <v>86927.6</v>
      </c>
    </row>
    <row r="49" spans="1:7" ht="15.75" customHeight="1">
      <c r="A49" s="68"/>
      <c r="B49" s="61" t="s">
        <v>114</v>
      </c>
      <c r="C49" s="26" t="s">
        <v>54</v>
      </c>
      <c r="D49" s="27">
        <v>862</v>
      </c>
      <c r="E49" s="56">
        <v>5.4</v>
      </c>
      <c r="F49" s="55">
        <v>12</v>
      </c>
      <c r="G49" s="58">
        <v>55857.600000000006</v>
      </c>
    </row>
    <row r="50" spans="1:7" ht="21.75" customHeight="1">
      <c r="A50" s="34"/>
      <c r="B50" s="50" t="s">
        <v>127</v>
      </c>
      <c r="C50" s="26" t="s">
        <v>72</v>
      </c>
      <c r="D50" s="70">
        <v>6</v>
      </c>
      <c r="E50" s="56">
        <v>2200</v>
      </c>
      <c r="F50" s="55">
        <v>1</v>
      </c>
      <c r="G50" s="58">
        <v>13200</v>
      </c>
    </row>
    <row r="51" spans="1:7" ht="17.25" customHeight="1">
      <c r="A51" s="65"/>
      <c r="B51" s="49" t="s">
        <v>56</v>
      </c>
      <c r="C51" s="26" t="s">
        <v>53</v>
      </c>
      <c r="D51" s="27">
        <v>1</v>
      </c>
      <c r="E51" s="27">
        <v>500</v>
      </c>
      <c r="F51" s="55">
        <v>4</v>
      </c>
      <c r="G51" s="58">
        <v>2000</v>
      </c>
    </row>
    <row r="52" spans="1:7" ht="18" customHeight="1">
      <c r="A52" s="34"/>
      <c r="B52" s="49" t="s">
        <v>128</v>
      </c>
      <c r="C52" s="26" t="s">
        <v>52</v>
      </c>
      <c r="D52" s="27">
        <v>1</v>
      </c>
      <c r="E52" s="27">
        <v>1000</v>
      </c>
      <c r="F52" s="55">
        <v>1</v>
      </c>
      <c r="G52" s="58">
        <v>1000</v>
      </c>
    </row>
    <row r="53" spans="1:7" ht="27.75" customHeight="1">
      <c r="A53" s="34"/>
      <c r="B53" s="50" t="s">
        <v>71</v>
      </c>
      <c r="C53" s="26" t="s">
        <v>28</v>
      </c>
      <c r="D53" s="59">
        <v>1359</v>
      </c>
      <c r="E53" s="27">
        <v>2.2000000000000002</v>
      </c>
      <c r="F53" s="55">
        <v>8</v>
      </c>
      <c r="G53" s="58">
        <v>23918.400000000001</v>
      </c>
    </row>
    <row r="54" spans="1:7" ht="18" customHeight="1">
      <c r="A54" s="34"/>
      <c r="B54" s="50" t="s">
        <v>65</v>
      </c>
      <c r="C54" s="26" t="s">
        <v>28</v>
      </c>
      <c r="D54" s="59">
        <v>800</v>
      </c>
      <c r="E54" s="27">
        <v>3</v>
      </c>
      <c r="F54" s="55">
        <v>2</v>
      </c>
      <c r="G54" s="58">
        <v>4800</v>
      </c>
    </row>
    <row r="55" spans="1:7" ht="18" customHeight="1">
      <c r="A55" s="34"/>
      <c r="B55" s="50" t="s">
        <v>66</v>
      </c>
      <c r="C55" s="30" t="s">
        <v>67</v>
      </c>
      <c r="D55" s="70">
        <v>6</v>
      </c>
      <c r="E55" s="27">
        <v>950</v>
      </c>
      <c r="F55" s="55">
        <v>1</v>
      </c>
      <c r="G55" s="58">
        <v>5700</v>
      </c>
    </row>
    <row r="56" spans="1:7" ht="18" customHeight="1">
      <c r="A56" s="34"/>
      <c r="B56" s="50" t="s">
        <v>73</v>
      </c>
      <c r="C56" s="30" t="s">
        <v>52</v>
      </c>
      <c r="D56" s="70">
        <v>1</v>
      </c>
      <c r="E56" s="27">
        <v>420</v>
      </c>
      <c r="F56" s="55">
        <v>4</v>
      </c>
      <c r="G56" s="58">
        <v>1820</v>
      </c>
    </row>
    <row r="57" spans="1:7" ht="18" customHeight="1">
      <c r="A57" s="34"/>
      <c r="B57" s="50" t="s">
        <v>120</v>
      </c>
      <c r="C57" s="30" t="s">
        <v>67</v>
      </c>
      <c r="D57" s="59">
        <v>1.5</v>
      </c>
      <c r="E57" s="27">
        <v>1700</v>
      </c>
      <c r="F57" s="55">
        <v>1</v>
      </c>
      <c r="G57" s="58">
        <v>2550</v>
      </c>
    </row>
    <row r="58" spans="1:7" ht="27.75" customHeight="1">
      <c r="A58" s="66"/>
      <c r="B58" s="67" t="s">
        <v>45</v>
      </c>
      <c r="C58" s="31"/>
      <c r="D58" s="31"/>
      <c r="E58" s="31"/>
      <c r="F58" s="31"/>
      <c r="G58" s="62">
        <v>556169.70559999999</v>
      </c>
    </row>
    <row r="59" spans="1:7">
      <c r="A59" s="11"/>
      <c r="B59" s="38" t="s">
        <v>47</v>
      </c>
      <c r="C59" s="26" t="s">
        <v>28</v>
      </c>
      <c r="D59" s="27">
        <v>3323.8</v>
      </c>
      <c r="E59" s="60">
        <v>4.8</v>
      </c>
      <c r="F59" s="55">
        <v>12</v>
      </c>
      <c r="G59" s="72">
        <v>23532.71</v>
      </c>
    </row>
    <row r="60" spans="1:7">
      <c r="A60" s="11"/>
      <c r="B60" s="37" t="s">
        <v>46</v>
      </c>
      <c r="C60" s="26" t="s">
        <v>28</v>
      </c>
      <c r="D60" s="27">
        <v>3323.8</v>
      </c>
      <c r="E60" s="60">
        <v>0.05</v>
      </c>
      <c r="F60" s="55">
        <v>12</v>
      </c>
      <c r="G60" s="72">
        <v>1933.92</v>
      </c>
    </row>
    <row r="61" spans="1:7">
      <c r="A61" s="11"/>
      <c r="B61" s="37" t="s">
        <v>48</v>
      </c>
      <c r="C61" s="26" t="s">
        <v>28</v>
      </c>
      <c r="D61" s="27">
        <v>3323.8</v>
      </c>
      <c r="E61" s="60">
        <v>0.19</v>
      </c>
      <c r="F61" s="55">
        <v>12</v>
      </c>
      <c r="G61" s="72">
        <v>7933.76</v>
      </c>
    </row>
    <row r="62" spans="1:7">
      <c r="A62" s="11"/>
      <c r="B62" s="11" t="s">
        <v>61</v>
      </c>
      <c r="C62" s="32"/>
      <c r="D62" s="10"/>
      <c r="E62" s="32"/>
      <c r="F62" s="32"/>
      <c r="G62" s="28">
        <v>587636.17559999996</v>
      </c>
    </row>
    <row r="63" spans="1:7">
      <c r="A63" s="11"/>
      <c r="B63" s="69" t="s">
        <v>68</v>
      </c>
      <c r="C63" s="32"/>
      <c r="D63" s="10"/>
      <c r="E63" s="32"/>
      <c r="F63" s="32"/>
      <c r="G63" s="28"/>
    </row>
    <row r="64" spans="1:7">
      <c r="B64" s="18" t="s">
        <v>49</v>
      </c>
      <c r="C64" s="19"/>
      <c r="D64" s="19"/>
      <c r="E64" s="20"/>
      <c r="F64" s="21"/>
      <c r="G64" s="116">
        <v>546196.04</v>
      </c>
    </row>
    <row r="65" spans="2:7">
      <c r="B65" s="64" t="s">
        <v>113</v>
      </c>
      <c r="C65" s="63"/>
      <c r="D65" s="63"/>
      <c r="E65" s="63"/>
      <c r="F65" s="63"/>
      <c r="G65" s="62">
        <v>366855.54</v>
      </c>
    </row>
    <row r="66" spans="2:7">
      <c r="B66" s="22" t="s">
        <v>131</v>
      </c>
      <c r="C66" s="23"/>
      <c r="D66" s="23"/>
      <c r="E66" s="24"/>
      <c r="F66" s="25"/>
      <c r="G66" s="29">
        <v>587636.18000000005</v>
      </c>
    </row>
    <row r="67" spans="2:7">
      <c r="B67" s="64" t="s">
        <v>130</v>
      </c>
      <c r="C67" s="63"/>
      <c r="D67" s="63"/>
      <c r="E67" s="63"/>
      <c r="F67" s="63"/>
      <c r="G67" s="62">
        <v>408295.67999999999</v>
      </c>
    </row>
    <row r="68" spans="2:7">
      <c r="C68" s="10"/>
      <c r="D68" s="10"/>
      <c r="E68" s="10"/>
      <c r="F68" s="10"/>
    </row>
    <row r="70" spans="2:7">
      <c r="B70" t="s">
        <v>69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5" sqref="B5:E5"/>
    </sheetView>
  </sheetViews>
  <sheetFormatPr defaultRowHeight="15"/>
  <cols>
    <col min="1" max="1" width="3.42578125" style="75" customWidth="1"/>
    <col min="2" max="2" width="27.5703125" style="75" customWidth="1"/>
    <col min="3" max="3" width="29" style="75" customWidth="1"/>
    <col min="4" max="4" width="10.140625" style="75" customWidth="1"/>
    <col min="5" max="5" width="8" style="75" customWidth="1"/>
    <col min="6" max="6" width="8.7109375" style="75" customWidth="1"/>
    <col min="7" max="8" width="13.28515625" style="75" bestFit="1" customWidth="1"/>
    <col min="9" max="16384" width="9.140625" style="75"/>
  </cols>
  <sheetData>
    <row r="1" spans="1:8">
      <c r="C1" t="s">
        <v>16</v>
      </c>
      <c r="D1"/>
      <c r="E1"/>
      <c r="F1"/>
    </row>
    <row r="2" spans="1:8">
      <c r="C2" t="s">
        <v>74</v>
      </c>
      <c r="D2"/>
      <c r="E2"/>
      <c r="F2"/>
    </row>
    <row r="3" spans="1:8">
      <c r="C3" t="s">
        <v>75</v>
      </c>
      <c r="D3"/>
      <c r="E3"/>
      <c r="F3"/>
    </row>
    <row r="4" spans="1:8" ht="25.5" customHeight="1">
      <c r="B4" s="136" t="s">
        <v>132</v>
      </c>
      <c r="C4" s="136"/>
      <c r="D4" s="136"/>
      <c r="E4" s="136"/>
      <c r="F4" s="136"/>
    </row>
    <row r="5" spans="1:8">
      <c r="B5" s="136" t="s">
        <v>76</v>
      </c>
      <c r="C5" s="136"/>
      <c r="D5" s="136"/>
      <c r="E5" s="136"/>
      <c r="F5" s="76"/>
    </row>
    <row r="6" spans="1:8">
      <c r="B6" s="77" t="s">
        <v>77</v>
      </c>
      <c r="C6" s="77"/>
      <c r="D6" s="78"/>
      <c r="E6" s="79"/>
      <c r="F6" s="79">
        <v>3323.8</v>
      </c>
    </row>
    <row r="7" spans="1:8" ht="17.25" customHeight="1">
      <c r="B7" s="80" t="s">
        <v>78</v>
      </c>
      <c r="C7" s="80"/>
      <c r="D7" s="81"/>
      <c r="E7" s="82"/>
      <c r="F7" s="82">
        <v>14.57</v>
      </c>
      <c r="G7" s="83"/>
      <c r="H7" s="83"/>
    </row>
    <row r="8" spans="1:8" ht="18" customHeight="1" thickBot="1">
      <c r="B8" s="77" t="s">
        <v>79</v>
      </c>
      <c r="C8" s="84"/>
      <c r="D8" s="85"/>
      <c r="E8" s="86"/>
      <c r="F8" s="86">
        <v>12</v>
      </c>
    </row>
    <row r="9" spans="1:8" ht="26.25" customHeight="1">
      <c r="A9" s="87" t="s">
        <v>80</v>
      </c>
      <c r="B9" s="88" t="s">
        <v>81</v>
      </c>
      <c r="C9" s="88" t="s">
        <v>82</v>
      </c>
      <c r="D9" s="89" t="s">
        <v>83</v>
      </c>
      <c r="E9" s="89" t="s">
        <v>84</v>
      </c>
      <c r="F9" s="90" t="s">
        <v>85</v>
      </c>
    </row>
    <row r="10" spans="1:8" ht="36.75" customHeight="1">
      <c r="A10" s="91">
        <v>1</v>
      </c>
      <c r="B10" s="92" t="s">
        <v>86</v>
      </c>
      <c r="C10" s="93" t="s">
        <v>87</v>
      </c>
      <c r="D10" s="92" t="s">
        <v>88</v>
      </c>
      <c r="E10" s="94">
        <v>2.9</v>
      </c>
      <c r="F10" s="95">
        <f>E10*F6*F8</f>
        <v>115668.24</v>
      </c>
    </row>
    <row r="11" spans="1:8" ht="30.75" customHeight="1">
      <c r="A11" s="91">
        <v>2</v>
      </c>
      <c r="B11" s="96" t="s">
        <v>89</v>
      </c>
      <c r="C11" s="93" t="s">
        <v>90</v>
      </c>
      <c r="D11" s="92" t="s">
        <v>88</v>
      </c>
      <c r="E11" s="97">
        <v>1.57</v>
      </c>
      <c r="F11" s="95">
        <f>F6*E11*F8</f>
        <v>62620.392000000007</v>
      </c>
    </row>
    <row r="12" spans="1:8" ht="60.75" customHeight="1">
      <c r="A12" s="91">
        <v>3</v>
      </c>
      <c r="B12" s="93" t="s">
        <v>91</v>
      </c>
      <c r="C12" s="93" t="s">
        <v>92</v>
      </c>
      <c r="D12" s="92" t="s">
        <v>88</v>
      </c>
      <c r="E12" s="98">
        <v>2.31</v>
      </c>
      <c r="F12" s="95">
        <f>F6*E12*F8</f>
        <v>92135.736000000004</v>
      </c>
      <c r="G12" s="83"/>
    </row>
    <row r="13" spans="1:8" ht="39" customHeight="1">
      <c r="A13" s="91">
        <v>4</v>
      </c>
      <c r="B13" s="93" t="s">
        <v>93</v>
      </c>
      <c r="C13" s="93" t="s">
        <v>94</v>
      </c>
      <c r="D13" s="92" t="s">
        <v>88</v>
      </c>
      <c r="E13" s="98">
        <v>0.82</v>
      </c>
      <c r="F13" s="95">
        <f>E13*F6*F8</f>
        <v>32706.192000000003</v>
      </c>
      <c r="G13" s="83"/>
    </row>
    <row r="14" spans="1:8" ht="41.25" customHeight="1">
      <c r="A14" s="91">
        <v>5</v>
      </c>
      <c r="B14" s="93" t="s">
        <v>95</v>
      </c>
      <c r="C14" s="93" t="s">
        <v>96</v>
      </c>
      <c r="D14" s="92" t="s">
        <v>88</v>
      </c>
      <c r="E14" s="98">
        <v>0.9</v>
      </c>
      <c r="F14" s="95">
        <f>F6*E14*F8</f>
        <v>35897.040000000001</v>
      </c>
      <c r="G14" s="83"/>
    </row>
    <row r="15" spans="1:8" ht="33" customHeight="1">
      <c r="A15" s="91">
        <v>6</v>
      </c>
      <c r="B15" s="93" t="s">
        <v>97</v>
      </c>
      <c r="C15" s="93" t="s">
        <v>98</v>
      </c>
      <c r="D15" s="92" t="s">
        <v>88</v>
      </c>
      <c r="E15" s="98">
        <v>2.2799999999999998</v>
      </c>
      <c r="F15" s="95">
        <f>F6*E15*F8</f>
        <v>90939.168000000005</v>
      </c>
      <c r="G15" s="83"/>
    </row>
    <row r="16" spans="1:8" ht="24.75" customHeight="1">
      <c r="A16" s="91">
        <v>7</v>
      </c>
      <c r="B16" s="93" t="s">
        <v>99</v>
      </c>
      <c r="C16" s="93" t="s">
        <v>100</v>
      </c>
      <c r="D16" s="92" t="s">
        <v>88</v>
      </c>
      <c r="E16" s="98">
        <v>0.17</v>
      </c>
      <c r="F16" s="95">
        <f>F6*E16*F8</f>
        <v>6780.5520000000006</v>
      </c>
      <c r="G16" s="83"/>
    </row>
    <row r="17" spans="1:7" ht="22.5">
      <c r="A17" s="91">
        <v>8</v>
      </c>
      <c r="B17" s="93" t="s">
        <v>101</v>
      </c>
      <c r="C17" s="93" t="s">
        <v>102</v>
      </c>
      <c r="D17" s="92" t="s">
        <v>88</v>
      </c>
      <c r="E17" s="98">
        <v>0.12</v>
      </c>
      <c r="F17" s="95">
        <f>F6*E17*F8</f>
        <v>4786.2719999999999</v>
      </c>
      <c r="G17" s="83"/>
    </row>
    <row r="18" spans="1:7" ht="33.75">
      <c r="A18" s="91">
        <v>9</v>
      </c>
      <c r="B18" s="93" t="s">
        <v>103</v>
      </c>
      <c r="C18" s="93" t="s">
        <v>104</v>
      </c>
      <c r="D18" s="92" t="s">
        <v>88</v>
      </c>
      <c r="E18" s="98">
        <v>1.2</v>
      </c>
      <c r="F18" s="95">
        <f>F6*E18*F8</f>
        <v>47862.720000000001</v>
      </c>
      <c r="G18" s="83"/>
    </row>
    <row r="19" spans="1:7" ht="45">
      <c r="A19" s="91">
        <v>10</v>
      </c>
      <c r="B19" s="93" t="s">
        <v>105</v>
      </c>
      <c r="C19" s="93" t="s">
        <v>104</v>
      </c>
      <c r="D19" s="92" t="s">
        <v>88</v>
      </c>
      <c r="E19" s="98">
        <v>2.2999999999999998</v>
      </c>
      <c r="F19" s="95">
        <f>F6*E19*F8</f>
        <v>91736.88</v>
      </c>
      <c r="G19" s="83"/>
    </row>
    <row r="20" spans="1:7">
      <c r="A20" s="99"/>
      <c r="B20" s="137" t="s">
        <v>106</v>
      </c>
      <c r="C20" s="137"/>
      <c r="D20" s="100"/>
      <c r="E20" s="101">
        <f>SUM(E10:E19)</f>
        <v>14.569999999999997</v>
      </c>
      <c r="F20" s="101">
        <f>SUM(F10:F19)</f>
        <v>581133.19200000004</v>
      </c>
      <c r="G20" s="83"/>
    </row>
    <row r="21" spans="1:7">
      <c r="A21" s="102">
        <v>11</v>
      </c>
      <c r="B21" s="103" t="s">
        <v>107</v>
      </c>
      <c r="C21" s="104"/>
      <c r="D21" s="105" t="str">
        <f>D19</f>
        <v>м2 площади</v>
      </c>
      <c r="E21" s="104">
        <v>0.05</v>
      </c>
      <c r="F21" s="106">
        <f>E21*$F$6*12</f>
        <v>1994.2800000000002</v>
      </c>
    </row>
    <row r="22" spans="1:7">
      <c r="A22" s="102">
        <v>12</v>
      </c>
      <c r="B22" s="103" t="s">
        <v>108</v>
      </c>
      <c r="C22" s="104"/>
      <c r="D22" s="105" t="str">
        <f>D19</f>
        <v>м2 площади</v>
      </c>
      <c r="E22" s="104">
        <v>0.2</v>
      </c>
      <c r="F22" s="106">
        <f>E22*$F$6*12</f>
        <v>7977.1200000000008</v>
      </c>
    </row>
    <row r="23" spans="1:7">
      <c r="A23" s="102">
        <v>13</v>
      </c>
      <c r="B23" s="103" t="s">
        <v>47</v>
      </c>
      <c r="C23" s="104"/>
      <c r="D23" s="107" t="str">
        <f>D19</f>
        <v>м2 площади</v>
      </c>
      <c r="E23" s="104">
        <v>0.59</v>
      </c>
      <c r="F23" s="106">
        <f>E23*$F$6*12</f>
        <v>23532.504000000001</v>
      </c>
    </row>
    <row r="24" spans="1:7" ht="22.5">
      <c r="A24" s="108"/>
      <c r="B24" s="109"/>
      <c r="C24" s="110" t="s">
        <v>109</v>
      </c>
      <c r="D24" s="111" t="s">
        <v>88</v>
      </c>
      <c r="E24" s="112">
        <f>E20+E21+E22+E23</f>
        <v>15.409999999999997</v>
      </c>
      <c r="F24" s="112">
        <f>F20+F21+F22+F23</f>
        <v>614637.09600000002</v>
      </c>
    </row>
    <row r="25" spans="1:7">
      <c r="B25" s="113" t="s">
        <v>110</v>
      </c>
      <c r="C25" s="113"/>
      <c r="D25" s="114"/>
    </row>
    <row r="26" spans="1:7">
      <c r="B26" s="115" t="s">
        <v>111</v>
      </c>
      <c r="C26" s="138" t="s">
        <v>112</v>
      </c>
      <c r="D26" s="138"/>
      <c r="E26" s="138"/>
      <c r="F26" s="138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2023-03-06T07:01:57Z</dcterms:modified>
</cp:coreProperties>
</file>